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4" i="1" l="1"/>
  <c r="D44" i="1"/>
  <c r="C46" i="1"/>
  <c r="C47" i="1" s="1"/>
  <c r="C48" i="1" s="1"/>
  <c r="C49" i="1" s="1"/>
  <c r="C50" i="1" s="1"/>
  <c r="C51" i="1" s="1"/>
  <c r="C52" i="1" s="1"/>
  <c r="C53" i="1" s="1"/>
  <c r="C54" i="1" s="1"/>
  <c r="C45" i="1"/>
  <c r="C40" i="1"/>
  <c r="F31" i="1"/>
  <c r="E35" i="1"/>
  <c r="B30" i="1"/>
  <c r="E16" i="1"/>
  <c r="C13" i="1"/>
  <c r="E11" i="1"/>
  <c r="G2" i="1"/>
  <c r="C6" i="1"/>
  <c r="C5" i="1"/>
</calcChain>
</file>

<file path=xl/sharedStrings.xml><?xml version="1.0" encoding="utf-8"?>
<sst xmlns="http://schemas.openxmlformats.org/spreadsheetml/2006/main" count="31" uniqueCount="19">
  <si>
    <t xml:space="preserve">P1. </t>
  </si>
  <si>
    <t>F =</t>
  </si>
  <si>
    <t>I =</t>
  </si>
  <si>
    <t>n =</t>
  </si>
  <si>
    <t>P =</t>
  </si>
  <si>
    <t>year</t>
  </si>
  <si>
    <t>P2.</t>
  </si>
  <si>
    <t>A =</t>
  </si>
  <si>
    <t xml:space="preserve"> / month</t>
  </si>
  <si>
    <t>months</t>
  </si>
  <si>
    <t xml:space="preserve"> / year =</t>
  </si>
  <si>
    <t>month</t>
  </si>
  <si>
    <t>payment</t>
  </si>
  <si>
    <t>P3.</t>
  </si>
  <si>
    <t>cash</t>
  </si>
  <si>
    <t xml:space="preserve"> =IRR(E33:E36)</t>
  </si>
  <si>
    <t xml:space="preserve"> =RATE(4,-6000,,50000)</t>
  </si>
  <si>
    <t>P4.</t>
  </si>
  <si>
    <t>P5.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</si>
</sst>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8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7" zoomScale="190" zoomScaleNormal="190" workbookViewId="0">
      <selection activeCell="E18" sqref="E18"/>
    </sheetView>
  </sheetViews>
  <sheetFormatPr defaultRowHeight="15" x14ac:dyDescent="0.25"/>
  <cols>
    <col min="3" max="3" width="13.7109375" customWidth="1"/>
    <col min="4" max="4" width="11.5703125" bestFit="1" customWidth="1"/>
    <col min="5" max="5" width="9.85546875" bestFit="1" customWidth="1"/>
    <col min="6" max="6" width="14.140625" customWidth="1"/>
    <col min="7" max="7" width="19.85546875" customWidth="1"/>
  </cols>
  <sheetData>
    <row r="1" spans="1:7" x14ac:dyDescent="0.25">
      <c r="A1" t="s">
        <v>0</v>
      </c>
      <c r="B1" t="s">
        <v>1</v>
      </c>
      <c r="C1">
        <v>10000</v>
      </c>
      <c r="E1" t="s">
        <v>5</v>
      </c>
    </row>
    <row r="2" spans="1:7" x14ac:dyDescent="0.25">
      <c r="B2" t="s">
        <v>2</v>
      </c>
      <c r="C2" s="1">
        <v>5.5E-2</v>
      </c>
      <c r="E2">
        <v>0</v>
      </c>
      <c r="G2" s="2">
        <f>NPV(C2,F3:F5)</f>
        <v>8516.1366418382277</v>
      </c>
    </row>
    <row r="3" spans="1:7" x14ac:dyDescent="0.25">
      <c r="B3" t="s">
        <v>3</v>
      </c>
      <c r="C3">
        <v>3</v>
      </c>
      <c r="E3">
        <v>1</v>
      </c>
      <c r="F3">
        <v>0</v>
      </c>
    </row>
    <row r="4" spans="1:7" x14ac:dyDescent="0.25">
      <c r="E4">
        <v>2</v>
      </c>
      <c r="F4">
        <v>0</v>
      </c>
    </row>
    <row r="5" spans="1:7" x14ac:dyDescent="0.25">
      <c r="B5" t="s">
        <v>4</v>
      </c>
      <c r="C5" s="2">
        <f>PV(C2,C3,,C1)</f>
        <v>-8516.1366418382258</v>
      </c>
      <c r="E5">
        <v>3</v>
      </c>
      <c r="F5">
        <v>10000</v>
      </c>
    </row>
    <row r="6" spans="1:7" x14ac:dyDescent="0.25">
      <c r="C6" s="2">
        <f>PV(5.5%,3,,10000)</f>
        <v>-8516.1366418382258</v>
      </c>
    </row>
    <row r="9" spans="1:7" x14ac:dyDescent="0.25">
      <c r="A9" t="s">
        <v>6</v>
      </c>
      <c r="B9" t="s">
        <v>7</v>
      </c>
      <c r="C9">
        <v>625</v>
      </c>
      <c r="D9" t="s">
        <v>8</v>
      </c>
    </row>
    <row r="10" spans="1:7" x14ac:dyDescent="0.25">
      <c r="B10" t="s">
        <v>3</v>
      </c>
      <c r="C10">
        <v>12</v>
      </c>
      <c r="D10" t="s">
        <v>9</v>
      </c>
    </row>
    <row r="11" spans="1:7" x14ac:dyDescent="0.25">
      <c r="B11" t="s">
        <v>2</v>
      </c>
      <c r="C11" s="3">
        <v>0.05</v>
      </c>
      <c r="D11" t="s">
        <v>10</v>
      </c>
      <c r="E11">
        <f>C11/12</f>
        <v>4.1666666666666666E-3</v>
      </c>
      <c r="F11" t="s">
        <v>8</v>
      </c>
    </row>
    <row r="13" spans="1:7" x14ac:dyDescent="0.25">
      <c r="B13" t="s">
        <v>4</v>
      </c>
      <c r="C13" s="2">
        <f>PV(E11,C10,C9)</f>
        <v>-7300.76375268641</v>
      </c>
    </row>
    <row r="15" spans="1:7" x14ac:dyDescent="0.25">
      <c r="B15" t="s">
        <v>11</v>
      </c>
      <c r="C15" t="s">
        <v>12</v>
      </c>
    </row>
    <row r="16" spans="1:7" x14ac:dyDescent="0.25">
      <c r="B16">
        <v>0</v>
      </c>
      <c r="D16" t="s">
        <v>4</v>
      </c>
      <c r="E16" s="2">
        <f>NPV(5%/12,C17:C28)</f>
        <v>7300.7637526863782</v>
      </c>
    </row>
    <row r="17" spans="1:6" x14ac:dyDescent="0.25">
      <c r="B17">
        <v>1</v>
      </c>
      <c r="C17">
        <v>625</v>
      </c>
    </row>
    <row r="18" spans="1:6" x14ac:dyDescent="0.25">
      <c r="B18">
        <v>2</v>
      </c>
      <c r="C18">
        <v>625</v>
      </c>
    </row>
    <row r="19" spans="1:6" x14ac:dyDescent="0.25">
      <c r="B19">
        <v>3</v>
      </c>
      <c r="C19">
        <v>625</v>
      </c>
    </row>
    <row r="20" spans="1:6" x14ac:dyDescent="0.25">
      <c r="B20">
        <v>4</v>
      </c>
      <c r="C20">
        <v>625</v>
      </c>
    </row>
    <row r="21" spans="1:6" x14ac:dyDescent="0.25">
      <c r="B21">
        <v>5</v>
      </c>
      <c r="C21">
        <v>625</v>
      </c>
    </row>
    <row r="22" spans="1:6" x14ac:dyDescent="0.25">
      <c r="B22">
        <v>6</v>
      </c>
      <c r="C22">
        <v>625</v>
      </c>
    </row>
    <row r="23" spans="1:6" x14ac:dyDescent="0.25">
      <c r="B23">
        <v>7</v>
      </c>
      <c r="C23">
        <v>625</v>
      </c>
    </row>
    <row r="24" spans="1:6" x14ac:dyDescent="0.25">
      <c r="B24">
        <v>8</v>
      </c>
      <c r="C24">
        <v>625</v>
      </c>
    </row>
    <row r="25" spans="1:6" x14ac:dyDescent="0.25">
      <c r="B25">
        <v>9</v>
      </c>
      <c r="C25">
        <v>625</v>
      </c>
    </row>
    <row r="26" spans="1:6" x14ac:dyDescent="0.25">
      <c r="B26">
        <v>10</v>
      </c>
      <c r="C26">
        <v>625</v>
      </c>
    </row>
    <row r="27" spans="1:6" x14ac:dyDescent="0.25">
      <c r="B27">
        <v>11</v>
      </c>
      <c r="C27">
        <v>625</v>
      </c>
    </row>
    <row r="28" spans="1:6" x14ac:dyDescent="0.25">
      <c r="B28">
        <v>12</v>
      </c>
      <c r="C28">
        <v>625</v>
      </c>
    </row>
    <row r="30" spans="1:6" x14ac:dyDescent="0.25">
      <c r="A30" t="s">
        <v>13</v>
      </c>
      <c r="B30" s="1">
        <f>RATE(4,-6000,,50000)</f>
        <v>0.5191907624333213</v>
      </c>
      <c r="D30" t="s">
        <v>5</v>
      </c>
      <c r="E30" t="s">
        <v>14</v>
      </c>
    </row>
    <row r="31" spans="1:6" x14ac:dyDescent="0.25">
      <c r="B31" s="1" t="s">
        <v>16</v>
      </c>
      <c r="D31">
        <v>0</v>
      </c>
      <c r="F31" s="1">
        <f>IRR(E32:E35)</f>
        <v>0.51919076243359275</v>
      </c>
    </row>
    <row r="32" spans="1:6" x14ac:dyDescent="0.25">
      <c r="D32">
        <v>1</v>
      </c>
      <c r="E32">
        <v>-6000</v>
      </c>
      <c r="F32" s="1" t="s">
        <v>15</v>
      </c>
    </row>
    <row r="33" spans="1:5" x14ac:dyDescent="0.25">
      <c r="D33">
        <v>2</v>
      </c>
      <c r="E33">
        <v>-6000</v>
      </c>
    </row>
    <row r="34" spans="1:5" x14ac:dyDescent="0.25">
      <c r="D34">
        <v>3</v>
      </c>
      <c r="E34">
        <v>-6000</v>
      </c>
    </row>
    <row r="35" spans="1:5" x14ac:dyDescent="0.25">
      <c r="D35">
        <v>4</v>
      </c>
      <c r="E35">
        <f>-6000+50000</f>
        <v>44000</v>
      </c>
    </row>
    <row r="37" spans="1:5" x14ac:dyDescent="0.25">
      <c r="A37" t="s">
        <v>17</v>
      </c>
      <c r="B37" t="s">
        <v>1</v>
      </c>
      <c r="C37">
        <v>100000</v>
      </c>
    </row>
    <row r="38" spans="1:5" x14ac:dyDescent="0.25">
      <c r="B38" t="s">
        <v>2</v>
      </c>
      <c r="C38" s="1">
        <v>0.08</v>
      </c>
    </row>
    <row r="39" spans="1:5" x14ac:dyDescent="0.25">
      <c r="B39" t="s">
        <v>7</v>
      </c>
      <c r="C39">
        <v>1500</v>
      </c>
    </row>
    <row r="40" spans="1:5" x14ac:dyDescent="0.25">
      <c r="B40" t="s">
        <v>3</v>
      </c>
      <c r="C40">
        <f>NPER(C38,-C39,,C37)</f>
        <v>23.983910082939751</v>
      </c>
    </row>
    <row r="43" spans="1:5" x14ac:dyDescent="0.25">
      <c r="A43" t="s">
        <v>18</v>
      </c>
      <c r="B43" t="s">
        <v>5</v>
      </c>
      <c r="C43" t="s">
        <v>14</v>
      </c>
    </row>
    <row r="44" spans="1:5" x14ac:dyDescent="0.25">
      <c r="B44">
        <v>0</v>
      </c>
      <c r="C44">
        <v>-1000</v>
      </c>
      <c r="D44" s="2">
        <f>NPV(4.75%,C45:C54)+C44</f>
        <v>-14817.577108864074</v>
      </c>
    </row>
    <row r="45" spans="1:5" x14ac:dyDescent="0.25">
      <c r="B45">
        <v>1</v>
      </c>
      <c r="C45">
        <f>C44-150</f>
        <v>-1150</v>
      </c>
    </row>
    <row r="46" spans="1:5" x14ac:dyDescent="0.25">
      <c r="B46">
        <v>2</v>
      </c>
      <c r="C46">
        <f t="shared" ref="C46:C54" si="0">C45-150</f>
        <v>-1300</v>
      </c>
    </row>
    <row r="47" spans="1:5" x14ac:dyDescent="0.25">
      <c r="B47">
        <v>3</v>
      </c>
      <c r="C47">
        <f t="shared" si="0"/>
        <v>-1450</v>
      </c>
    </row>
    <row r="48" spans="1:5" x14ac:dyDescent="0.25">
      <c r="B48">
        <v>4</v>
      </c>
      <c r="C48">
        <f t="shared" si="0"/>
        <v>-1600</v>
      </c>
    </row>
    <row r="49" spans="2:4" x14ac:dyDescent="0.25">
      <c r="B49">
        <v>5</v>
      </c>
      <c r="C49">
        <f t="shared" si="0"/>
        <v>-1750</v>
      </c>
    </row>
    <row r="50" spans="2:4" x14ac:dyDescent="0.25">
      <c r="B50">
        <v>6</v>
      </c>
      <c r="C50">
        <f t="shared" si="0"/>
        <v>-1900</v>
      </c>
    </row>
    <row r="51" spans="2:4" x14ac:dyDescent="0.25">
      <c r="B51">
        <v>7</v>
      </c>
      <c r="C51">
        <f t="shared" si="0"/>
        <v>-2050</v>
      </c>
    </row>
    <row r="52" spans="2:4" x14ac:dyDescent="0.25">
      <c r="B52">
        <v>8</v>
      </c>
      <c r="C52">
        <f t="shared" si="0"/>
        <v>-2200</v>
      </c>
    </row>
    <row r="53" spans="2:4" x14ac:dyDescent="0.25">
      <c r="B53">
        <v>9</v>
      </c>
      <c r="C53">
        <f t="shared" si="0"/>
        <v>-2350</v>
      </c>
    </row>
    <row r="54" spans="2:4" x14ac:dyDescent="0.25">
      <c r="B54">
        <v>10</v>
      </c>
      <c r="C54">
        <f t="shared" si="0"/>
        <v>-2500</v>
      </c>
      <c r="D54" s="2">
        <f>FV(4.75%,10,,D44)</f>
        <v>23567.716879144926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Engineering Lab. Account</cp:lastModifiedBy>
  <dcterms:created xsi:type="dcterms:W3CDTF">2015-09-01T17:56:51Z</dcterms:created>
  <dcterms:modified xsi:type="dcterms:W3CDTF">2015-09-01T18:54:52Z</dcterms:modified>
</cp:coreProperties>
</file>