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2" i="1" l="1"/>
  <c r="E121" i="1"/>
  <c r="D121" i="1"/>
  <c r="F114" i="1"/>
  <c r="F115" i="1"/>
  <c r="F116" i="1"/>
  <c r="F117" i="1"/>
  <c r="F118" i="1"/>
  <c r="F119" i="1"/>
  <c r="F120" i="1"/>
  <c r="F121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E110" i="1"/>
  <c r="D110" i="1"/>
  <c r="E138" i="1"/>
  <c r="D138" i="1"/>
  <c r="D86" i="1"/>
  <c r="E58" i="1"/>
  <c r="D58" i="1"/>
  <c r="D117" i="1"/>
  <c r="E118" i="1"/>
  <c r="E114" i="1"/>
  <c r="E115" i="1" s="1"/>
  <c r="F113" i="1"/>
  <c r="E104" i="1"/>
  <c r="D105" i="1"/>
  <c r="D101" i="1"/>
  <c r="D97" i="1"/>
  <c r="E99" i="1"/>
  <c r="E94" i="1"/>
  <c r="E92" i="1"/>
  <c r="D93" i="1"/>
  <c r="E91" i="1"/>
  <c r="G88" i="1"/>
  <c r="E90" i="1"/>
  <c r="F89" i="1"/>
  <c r="F77" i="1"/>
  <c r="F78" i="1"/>
  <c r="F79" i="1"/>
  <c r="F80" i="1"/>
  <c r="F81" i="1"/>
  <c r="F82" i="1"/>
  <c r="F83" i="1"/>
  <c r="F84" i="1"/>
  <c r="F85" i="1"/>
  <c r="E66" i="1"/>
  <c r="E77" i="1"/>
  <c r="E69" i="1"/>
  <c r="F69" i="1" s="1"/>
  <c r="D82" i="1"/>
  <c r="D79" i="1"/>
  <c r="D76" i="1"/>
  <c r="F76" i="1"/>
  <c r="F75" i="1"/>
  <c r="F74" i="1"/>
  <c r="D73" i="1"/>
  <c r="F73" i="1" s="1"/>
  <c r="F72" i="1"/>
  <c r="F71" i="1"/>
  <c r="D70" i="1"/>
  <c r="F70" i="1" s="1"/>
  <c r="F68" i="1"/>
  <c r="D67" i="1"/>
  <c r="F67" i="1" s="1"/>
  <c r="F66" i="1"/>
  <c r="D64" i="1"/>
  <c r="E62" i="1"/>
  <c r="E63" i="1" s="1"/>
  <c r="F6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42" i="1"/>
  <c r="E52" i="1"/>
  <c r="E47" i="1"/>
  <c r="E45" i="1"/>
  <c r="E46" i="1"/>
  <c r="E44" i="1"/>
  <c r="E43" i="1"/>
  <c r="D54" i="1"/>
  <c r="D51" i="1"/>
  <c r="D48" i="1"/>
  <c r="D45" i="1"/>
  <c r="B11" i="1"/>
  <c r="B1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2" i="1"/>
  <c r="G41" i="1" l="1"/>
  <c r="E116" i="1"/>
  <c r="E93" i="1"/>
  <c r="E64" i="1"/>
  <c r="F63" i="1"/>
  <c r="F62" i="1"/>
  <c r="E65" i="1" l="1"/>
  <c r="F65" i="1" s="1"/>
  <c r="E86" i="1"/>
  <c r="E117" i="1"/>
  <c r="F64" i="1"/>
  <c r="G60" i="1" l="1"/>
</calcChain>
</file>

<file path=xl/sharedStrings.xml><?xml version="1.0" encoding="utf-8"?>
<sst xmlns="http://schemas.openxmlformats.org/spreadsheetml/2006/main" count="50" uniqueCount="33">
  <si>
    <t>Lab 1:</t>
  </si>
  <si>
    <t>Year</t>
  </si>
  <si>
    <t>NCF</t>
  </si>
  <si>
    <t>Rate</t>
  </si>
  <si>
    <t>NPV</t>
  </si>
  <si>
    <t>Q1.</t>
  </si>
  <si>
    <t xml:space="preserve"> =IRR(C2:C7)</t>
  </si>
  <si>
    <t xml:space="preserve"> =NPV(E2,$C$3:$C$7)+$C$2</t>
  </si>
  <si>
    <t xml:space="preserve"> =IRR(C2:C7,-0.1)</t>
  </si>
  <si>
    <t>Q2.</t>
  </si>
  <si>
    <t>Q3.</t>
  </si>
  <si>
    <t>approx. -0.21 and 0.5</t>
  </si>
  <si>
    <t>Lab 2.</t>
  </si>
  <si>
    <t>Server 1</t>
  </si>
  <si>
    <t>Server 2</t>
  </si>
  <si>
    <t>FC</t>
  </si>
  <si>
    <t>yr 1</t>
  </si>
  <si>
    <t>gradient through yr 4</t>
  </si>
  <si>
    <t>after (even if replaced)</t>
  </si>
  <si>
    <t>life</t>
  </si>
  <si>
    <t>3 or 4</t>
  </si>
  <si>
    <t>5 or 8</t>
  </si>
  <si>
    <t>S1 3 yrs.</t>
  </si>
  <si>
    <t>Net</t>
  </si>
  <si>
    <t>Server 2 (5 yr)</t>
  </si>
  <si>
    <t xml:space="preserve"> =IRR(F42:F57)</t>
  </si>
  <si>
    <t>S1 4 yrs.</t>
  </si>
  <si>
    <t>Server 2 (8 yr)</t>
  </si>
  <si>
    <t>PW =</t>
  </si>
  <si>
    <t>S2 - 5yr</t>
  </si>
  <si>
    <t>S2 - 8yr</t>
  </si>
  <si>
    <t>S1 - 3 yr</t>
  </si>
  <si>
    <t>S1 - 4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</si>
</sst>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8" fontId="0" fillId="0" borderId="0" xfId="0" applyNumberFormat="1"/>
    <xf numFmtId="10" fontId="0" fillId="0" borderId="0" xfId="0" applyNumberFormat="1"/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NPV</c:v>
                </c:pt>
              </c:strCache>
            </c:strRef>
          </c:tx>
          <c:marker>
            <c:symbol val="none"/>
          </c:marker>
          <c:xVal>
            <c:numRef>
              <c:f>Sheet1!$E$2:$E$30</c:f>
              <c:numCache>
                <c:formatCode>General</c:formatCode>
                <c:ptCount val="29"/>
                <c:pt idx="0">
                  <c:v>-0.4</c:v>
                </c:pt>
                <c:pt idx="1">
                  <c:v>-0.35</c:v>
                </c:pt>
                <c:pt idx="2">
                  <c:v>-0.3</c:v>
                </c:pt>
                <c:pt idx="3">
                  <c:v>-0.25</c:v>
                </c:pt>
                <c:pt idx="4">
                  <c:v>-0.2</c:v>
                </c:pt>
                <c:pt idx="5">
                  <c:v>-0.15</c:v>
                </c:pt>
                <c:pt idx="6">
                  <c:v>-0.1</c:v>
                </c:pt>
                <c:pt idx="7">
                  <c:v>-0.05</c:v>
                </c:pt>
                <c:pt idx="8">
                  <c:v>0</c:v>
                </c:pt>
                <c:pt idx="9">
                  <c:v>0.05</c:v>
                </c:pt>
                <c:pt idx="10">
                  <c:v>0.1</c:v>
                </c:pt>
                <c:pt idx="11">
                  <c:v>0.15</c:v>
                </c:pt>
                <c:pt idx="12">
                  <c:v>0.20000000000000101</c:v>
                </c:pt>
                <c:pt idx="13">
                  <c:v>0.250000000000001</c:v>
                </c:pt>
                <c:pt idx="14">
                  <c:v>0.30000000000000099</c:v>
                </c:pt>
                <c:pt idx="15">
                  <c:v>0.35000000000000098</c:v>
                </c:pt>
                <c:pt idx="16">
                  <c:v>0.40000000000000102</c:v>
                </c:pt>
                <c:pt idx="17">
                  <c:v>0.45000000000000101</c:v>
                </c:pt>
                <c:pt idx="18">
                  <c:v>0.500000000000001</c:v>
                </c:pt>
                <c:pt idx="19">
                  <c:v>0.55000000000000104</c:v>
                </c:pt>
                <c:pt idx="20">
                  <c:v>0.6</c:v>
                </c:pt>
                <c:pt idx="21">
                  <c:v>0.65</c:v>
                </c:pt>
                <c:pt idx="22">
                  <c:v>0.7</c:v>
                </c:pt>
                <c:pt idx="23">
                  <c:v>0.75</c:v>
                </c:pt>
                <c:pt idx="24">
                  <c:v>0.8</c:v>
                </c:pt>
                <c:pt idx="25">
                  <c:v>0.85</c:v>
                </c:pt>
                <c:pt idx="26">
                  <c:v>0.9</c:v>
                </c:pt>
                <c:pt idx="27">
                  <c:v>0.95</c:v>
                </c:pt>
                <c:pt idx="28">
                  <c:v>1</c:v>
                </c:pt>
              </c:numCache>
            </c:numRef>
          </c:xVal>
          <c:yVal>
            <c:numRef>
              <c:f>Sheet1!$F$2:$F$30</c:f>
              <c:numCache>
                <c:formatCode>"$"#,##0.00_);[Red]\("$"#,##0.00\)</c:formatCode>
                <c:ptCount val="29"/>
                <c:pt idx="0">
                  <c:v>50267.489711934155</c:v>
                </c:pt>
                <c:pt idx="1">
                  <c:v>25504.305225253349</c:v>
                </c:pt>
                <c:pt idx="2">
                  <c:v>11506.51514250016</c:v>
                </c:pt>
                <c:pt idx="3">
                  <c:v>3547.3251028806553</c:v>
                </c:pt>
                <c:pt idx="4">
                  <c:v>-927.73437500000909</c:v>
                </c:pt>
                <c:pt idx="5">
                  <c:v>-3349.0626168691615</c:v>
                </c:pt>
                <c:pt idx="6">
                  <c:v>-4541.8211993429195</c:v>
                </c:pt>
                <c:pt idx="7">
                  <c:v>-4993.9723734794115</c:v>
                </c:pt>
                <c:pt idx="8">
                  <c:v>-5000</c:v>
                </c:pt>
                <c:pt idx="9">
                  <c:v>-4740.5169460794423</c:v>
                </c:pt>
                <c:pt idx="10">
                  <c:v>-4327.6353453253942</c:v>
                </c:pt>
                <c:pt idx="11">
                  <c:v>-3831.4816348351869</c:v>
                </c:pt>
                <c:pt idx="12">
                  <c:v>-3296.0390946501957</c:v>
                </c:pt>
                <c:pt idx="13">
                  <c:v>-2748.7999999999884</c:v>
                </c:pt>
                <c:pt idx="14">
                  <c:v>-2206.747770628579</c:v>
                </c:pt>
                <c:pt idx="15">
                  <c:v>-1680.1203046336468</c:v>
                </c:pt>
                <c:pt idx="16">
                  <c:v>-1174.808115666081</c:v>
                </c:pt>
                <c:pt idx="17">
                  <c:v>-693.89920574414464</c:v>
                </c:pt>
                <c:pt idx="18">
                  <c:v>-238.68312757201056</c:v>
                </c:pt>
                <c:pt idx="19">
                  <c:v>190.69199781719908</c:v>
                </c:pt>
                <c:pt idx="20">
                  <c:v>594.78759765625</c:v>
                </c:pt>
                <c:pt idx="21">
                  <c:v>974.59018745512549</c:v>
                </c:pt>
                <c:pt idx="22">
                  <c:v>1331.3242108184131</c:v>
                </c:pt>
                <c:pt idx="23">
                  <c:v>1666.3295055631588</c:v>
                </c:pt>
                <c:pt idx="24">
                  <c:v>1980.981896391133</c:v>
                </c:pt>
                <c:pt idx="25">
                  <c:v>2276.6426496255472</c:v>
                </c:pt>
                <c:pt idx="26">
                  <c:v>2554.6272584416056</c:v>
                </c:pt>
                <c:pt idx="27">
                  <c:v>2816.1871517418513</c:v>
                </c:pt>
                <c:pt idx="28">
                  <c:v>3062.5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32896"/>
        <c:axId val="80031104"/>
      </c:scatterChart>
      <c:valAx>
        <c:axId val="800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031104"/>
        <c:crosses val="autoZero"/>
        <c:crossBetween val="midCat"/>
      </c:valAx>
      <c:valAx>
        <c:axId val="8003110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out"/>
        <c:minorTickMark val="none"/>
        <c:tickLblPos val="nextTo"/>
        <c:crossAx val="80032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6</xdr:row>
      <xdr:rowOff>0</xdr:rowOff>
    </xdr:from>
    <xdr:to>
      <xdr:col>14</xdr:col>
      <xdr:colOff>285749</xdr:colOff>
      <xdr:row>30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abSelected="1" topLeftCell="A39" zoomScale="130" zoomScaleNormal="130" workbookViewId="0">
      <selection activeCell="I52" sqref="I52"/>
    </sheetView>
  </sheetViews>
  <sheetFormatPr defaultRowHeight="15" x14ac:dyDescent="0.25"/>
  <cols>
    <col min="3" max="4" width="12.28515625" bestFit="1" customWidth="1"/>
    <col min="5" max="5" width="13.140625" customWidth="1"/>
    <col min="6" max="6" width="12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</row>
    <row r="2" spans="1:7" x14ac:dyDescent="0.25">
      <c r="B2">
        <v>0</v>
      </c>
      <c r="C2" s="1">
        <v>10000</v>
      </c>
      <c r="E2">
        <v>-0.4</v>
      </c>
      <c r="F2" s="2">
        <f>NPV(E2,$C$3:$C$7)+$C$2</f>
        <v>50267.489711934155</v>
      </c>
      <c r="G2" s="2" t="s">
        <v>7</v>
      </c>
    </row>
    <row r="3" spans="1:7" x14ac:dyDescent="0.25">
      <c r="B3">
        <v>1</v>
      </c>
      <c r="C3" s="1">
        <v>-8000</v>
      </c>
      <c r="E3">
        <v>-0.35</v>
      </c>
      <c r="F3" s="2">
        <f t="shared" ref="F3:F30" si="0">NPV(E3,$C$3:$C$7)+$C$2</f>
        <v>25504.305225253349</v>
      </c>
    </row>
    <row r="4" spans="1:7" x14ac:dyDescent="0.25">
      <c r="B4">
        <v>2</v>
      </c>
      <c r="C4" s="1">
        <v>-12000</v>
      </c>
      <c r="E4">
        <v>-0.3</v>
      </c>
      <c r="F4" s="2">
        <f t="shared" si="0"/>
        <v>11506.51514250016</v>
      </c>
    </row>
    <row r="5" spans="1:7" x14ac:dyDescent="0.25">
      <c r="B5">
        <v>3</v>
      </c>
      <c r="C5" s="1">
        <v>1000</v>
      </c>
      <c r="E5">
        <v>-0.25</v>
      </c>
      <c r="F5" s="2">
        <f t="shared" si="0"/>
        <v>3547.3251028806553</v>
      </c>
    </row>
    <row r="6" spans="1:7" x14ac:dyDescent="0.25">
      <c r="B6">
        <v>4</v>
      </c>
      <c r="C6" s="1">
        <v>-6000</v>
      </c>
      <c r="E6">
        <v>-0.2</v>
      </c>
      <c r="F6" s="2">
        <f t="shared" si="0"/>
        <v>-927.73437500000909</v>
      </c>
    </row>
    <row r="7" spans="1:7" x14ac:dyDescent="0.25">
      <c r="B7">
        <v>5</v>
      </c>
      <c r="C7" s="1">
        <v>10000</v>
      </c>
      <c r="E7">
        <v>-0.15</v>
      </c>
      <c r="F7" s="2">
        <f t="shared" si="0"/>
        <v>-3349.0626168691615</v>
      </c>
    </row>
    <row r="8" spans="1:7" x14ac:dyDescent="0.25">
      <c r="E8">
        <v>-0.1</v>
      </c>
      <c r="F8" s="2">
        <f t="shared" si="0"/>
        <v>-4541.8211993429195</v>
      </c>
    </row>
    <row r="9" spans="1:7" x14ac:dyDescent="0.25">
      <c r="A9" t="s">
        <v>5</v>
      </c>
      <c r="B9" t="s">
        <v>11</v>
      </c>
      <c r="E9">
        <v>-0.05</v>
      </c>
      <c r="F9" s="2">
        <f t="shared" si="0"/>
        <v>-4993.9723734794115</v>
      </c>
    </row>
    <row r="10" spans="1:7" x14ac:dyDescent="0.25">
      <c r="A10" t="s">
        <v>9</v>
      </c>
      <c r="B10" s="3">
        <f>IRR(C2:C7)</f>
        <v>0.52742435768341256</v>
      </c>
      <c r="C10" s="3" t="s">
        <v>6</v>
      </c>
      <c r="E10">
        <v>0</v>
      </c>
      <c r="F10" s="2">
        <f t="shared" si="0"/>
        <v>-5000</v>
      </c>
    </row>
    <row r="11" spans="1:7" x14ac:dyDescent="0.25">
      <c r="A11" t="s">
        <v>10</v>
      </c>
      <c r="B11" s="3">
        <f>IRR(C2:C7,-0.1)</f>
        <v>-0.21307874575930419</v>
      </c>
      <c r="C11" s="3" t="s">
        <v>8</v>
      </c>
      <c r="E11">
        <v>0.05</v>
      </c>
      <c r="F11" s="2">
        <f t="shared" si="0"/>
        <v>-4740.5169460794423</v>
      </c>
    </row>
    <row r="12" spans="1:7" x14ac:dyDescent="0.25">
      <c r="E12">
        <v>0.1</v>
      </c>
      <c r="F12" s="2">
        <f t="shared" si="0"/>
        <v>-4327.6353453253942</v>
      </c>
    </row>
    <row r="13" spans="1:7" x14ac:dyDescent="0.25">
      <c r="E13">
        <v>0.15</v>
      </c>
      <c r="F13" s="2">
        <f t="shared" si="0"/>
        <v>-3831.4816348351869</v>
      </c>
    </row>
    <row r="14" spans="1:7" x14ac:dyDescent="0.25">
      <c r="E14">
        <v>0.20000000000000101</v>
      </c>
      <c r="F14" s="2">
        <f t="shared" si="0"/>
        <v>-3296.0390946501957</v>
      </c>
    </row>
    <row r="15" spans="1:7" x14ac:dyDescent="0.25">
      <c r="E15">
        <v>0.250000000000001</v>
      </c>
      <c r="F15" s="2">
        <f t="shared" si="0"/>
        <v>-2748.7999999999884</v>
      </c>
    </row>
    <row r="16" spans="1:7" x14ac:dyDescent="0.25">
      <c r="E16">
        <v>0.30000000000000099</v>
      </c>
      <c r="F16" s="2">
        <f t="shared" si="0"/>
        <v>-2206.747770628579</v>
      </c>
    </row>
    <row r="17" spans="5:6" x14ac:dyDescent="0.25">
      <c r="E17">
        <v>0.35000000000000098</v>
      </c>
      <c r="F17" s="2">
        <f t="shared" si="0"/>
        <v>-1680.1203046336468</v>
      </c>
    </row>
    <row r="18" spans="5:6" x14ac:dyDescent="0.25">
      <c r="E18">
        <v>0.40000000000000102</v>
      </c>
      <c r="F18" s="2">
        <f t="shared" si="0"/>
        <v>-1174.808115666081</v>
      </c>
    </row>
    <row r="19" spans="5:6" x14ac:dyDescent="0.25">
      <c r="E19">
        <v>0.45000000000000101</v>
      </c>
      <c r="F19" s="2">
        <f t="shared" si="0"/>
        <v>-693.89920574414464</v>
      </c>
    </row>
    <row r="20" spans="5:6" x14ac:dyDescent="0.25">
      <c r="E20">
        <v>0.500000000000001</v>
      </c>
      <c r="F20" s="2">
        <f t="shared" si="0"/>
        <v>-238.68312757201056</v>
      </c>
    </row>
    <row r="21" spans="5:6" x14ac:dyDescent="0.25">
      <c r="E21">
        <v>0.55000000000000104</v>
      </c>
      <c r="F21" s="2">
        <f t="shared" si="0"/>
        <v>190.69199781719908</v>
      </c>
    </row>
    <row r="22" spans="5:6" x14ac:dyDescent="0.25">
      <c r="E22">
        <v>0.6</v>
      </c>
      <c r="F22" s="2">
        <f t="shared" si="0"/>
        <v>594.78759765625</v>
      </c>
    </row>
    <row r="23" spans="5:6" x14ac:dyDescent="0.25">
      <c r="E23">
        <v>0.65</v>
      </c>
      <c r="F23" s="2">
        <f t="shared" si="0"/>
        <v>974.59018745512549</v>
      </c>
    </row>
    <row r="24" spans="5:6" x14ac:dyDescent="0.25">
      <c r="E24">
        <v>0.7</v>
      </c>
      <c r="F24" s="2">
        <f t="shared" si="0"/>
        <v>1331.3242108184131</v>
      </c>
    </row>
    <row r="25" spans="5:6" x14ac:dyDescent="0.25">
      <c r="E25">
        <v>0.75</v>
      </c>
      <c r="F25" s="2">
        <f t="shared" si="0"/>
        <v>1666.3295055631588</v>
      </c>
    </row>
    <row r="26" spans="5:6" x14ac:dyDescent="0.25">
      <c r="E26">
        <v>0.8</v>
      </c>
      <c r="F26" s="2">
        <f t="shared" si="0"/>
        <v>1980.981896391133</v>
      </c>
    </row>
    <row r="27" spans="5:6" x14ac:dyDescent="0.25">
      <c r="E27">
        <v>0.85</v>
      </c>
      <c r="F27" s="2">
        <f t="shared" si="0"/>
        <v>2276.6426496255472</v>
      </c>
    </row>
    <row r="28" spans="5:6" x14ac:dyDescent="0.25">
      <c r="E28">
        <v>0.9</v>
      </c>
      <c r="F28" s="2">
        <f t="shared" si="0"/>
        <v>2554.6272584416056</v>
      </c>
    </row>
    <row r="29" spans="5:6" x14ac:dyDescent="0.25">
      <c r="E29">
        <v>0.95</v>
      </c>
      <c r="F29" s="2">
        <f t="shared" si="0"/>
        <v>2816.1871517418513</v>
      </c>
    </row>
    <row r="30" spans="5:6" x14ac:dyDescent="0.25">
      <c r="E30">
        <v>1</v>
      </c>
      <c r="F30" s="2">
        <f t="shared" si="0"/>
        <v>3062.5</v>
      </c>
    </row>
    <row r="34" spans="1:10" x14ac:dyDescent="0.25">
      <c r="A34" t="s">
        <v>12</v>
      </c>
      <c r="C34" s="4" t="s">
        <v>13</v>
      </c>
      <c r="D34" t="s">
        <v>14</v>
      </c>
    </row>
    <row r="35" spans="1:10" x14ac:dyDescent="0.25">
      <c r="B35" t="s">
        <v>15</v>
      </c>
      <c r="C35" s="1">
        <v>100000</v>
      </c>
      <c r="D35" s="1">
        <v>200000</v>
      </c>
    </row>
    <row r="36" spans="1:10" x14ac:dyDescent="0.25">
      <c r="B36" t="s">
        <v>2</v>
      </c>
      <c r="C36">
        <v>35000</v>
      </c>
      <c r="D36">
        <v>50000</v>
      </c>
      <c r="E36" t="s">
        <v>16</v>
      </c>
    </row>
    <row r="37" spans="1:10" x14ac:dyDescent="0.25">
      <c r="D37">
        <v>5000</v>
      </c>
      <c r="E37" t="s">
        <v>17</v>
      </c>
    </row>
    <row r="38" spans="1:10" x14ac:dyDescent="0.25">
      <c r="D38">
        <v>70000</v>
      </c>
      <c r="E38" t="s">
        <v>18</v>
      </c>
    </row>
    <row r="39" spans="1:10" x14ac:dyDescent="0.25">
      <c r="B39" t="s">
        <v>19</v>
      </c>
      <c r="C39" t="s">
        <v>20</v>
      </c>
      <c r="D39" t="s">
        <v>21</v>
      </c>
    </row>
    <row r="41" spans="1:10" x14ac:dyDescent="0.25">
      <c r="B41" t="s">
        <v>22</v>
      </c>
      <c r="C41" t="s">
        <v>1</v>
      </c>
      <c r="D41" t="s">
        <v>13</v>
      </c>
      <c r="E41" t="s">
        <v>24</v>
      </c>
      <c r="F41" t="s">
        <v>23</v>
      </c>
      <c r="G41" s="3">
        <f>IRR(F42:F57)</f>
        <v>0.28537219850381446</v>
      </c>
      <c r="H41" s="3" t="s">
        <v>25</v>
      </c>
    </row>
    <row r="42" spans="1:10" x14ac:dyDescent="0.25">
      <c r="C42">
        <v>0</v>
      </c>
      <c r="D42">
        <v>-100000</v>
      </c>
      <c r="E42">
        <v>-200000</v>
      </c>
      <c r="F42">
        <f>E42-D42</f>
        <v>-100000</v>
      </c>
      <c r="G42" s="3"/>
    </row>
    <row r="43" spans="1:10" x14ac:dyDescent="0.25">
      <c r="C43">
        <v>1</v>
      </c>
      <c r="D43">
        <v>35000</v>
      </c>
      <c r="E43">
        <f>50000</f>
        <v>50000</v>
      </c>
      <c r="F43">
        <f t="shared" ref="F43:F57" si="1">E43-D43</f>
        <v>15000</v>
      </c>
      <c r="I43" t="s">
        <v>29</v>
      </c>
      <c r="J43" t="s">
        <v>30</v>
      </c>
    </row>
    <row r="44" spans="1:10" x14ac:dyDescent="0.25">
      <c r="C44">
        <v>2</v>
      </c>
      <c r="D44">
        <v>35000</v>
      </c>
      <c r="E44">
        <f>E43+5000</f>
        <v>55000</v>
      </c>
      <c r="F44">
        <f t="shared" si="1"/>
        <v>20000</v>
      </c>
      <c r="H44" t="s">
        <v>31</v>
      </c>
      <c r="I44" s="3">
        <v>0.28537219850381446</v>
      </c>
      <c r="J44" s="3">
        <v>0.41209263936344653</v>
      </c>
    </row>
    <row r="45" spans="1:10" x14ac:dyDescent="0.25">
      <c r="C45">
        <v>3</v>
      </c>
      <c r="D45">
        <f>35000-100000</f>
        <v>-65000</v>
      </c>
      <c r="E45">
        <f t="shared" ref="E45:E46" si="2">E44+5000</f>
        <v>60000</v>
      </c>
      <c r="F45">
        <f t="shared" si="1"/>
        <v>125000</v>
      </c>
      <c r="H45" t="s">
        <v>32</v>
      </c>
      <c r="I45" s="3">
        <v>0.19486269936230083</v>
      </c>
      <c r="J45" s="3">
        <v>0.32237120959357601</v>
      </c>
    </row>
    <row r="46" spans="1:10" x14ac:dyDescent="0.25">
      <c r="C46">
        <v>4</v>
      </c>
      <c r="D46">
        <v>35000</v>
      </c>
      <c r="E46">
        <f t="shared" si="2"/>
        <v>65000</v>
      </c>
      <c r="F46">
        <f t="shared" si="1"/>
        <v>30000</v>
      </c>
    </row>
    <row r="47" spans="1:10" x14ac:dyDescent="0.25">
      <c r="C47">
        <v>5</v>
      </c>
      <c r="D47">
        <v>35000</v>
      </c>
      <c r="E47">
        <f>70000-200000</f>
        <v>-130000</v>
      </c>
      <c r="F47">
        <f t="shared" si="1"/>
        <v>-165000</v>
      </c>
    </row>
    <row r="48" spans="1:10" x14ac:dyDescent="0.25">
      <c r="C48">
        <v>6</v>
      </c>
      <c r="D48">
        <f>35000-100000</f>
        <v>-65000</v>
      </c>
      <c r="E48">
        <v>70000</v>
      </c>
      <c r="F48">
        <f t="shared" si="1"/>
        <v>135000</v>
      </c>
    </row>
    <row r="49" spans="3:7" x14ac:dyDescent="0.25">
      <c r="C49">
        <v>7</v>
      </c>
      <c r="D49">
        <v>35000</v>
      </c>
      <c r="E49">
        <v>70000</v>
      </c>
      <c r="F49">
        <f t="shared" si="1"/>
        <v>35000</v>
      </c>
    </row>
    <row r="50" spans="3:7" x14ac:dyDescent="0.25">
      <c r="C50">
        <v>8</v>
      </c>
      <c r="D50">
        <v>35000</v>
      </c>
      <c r="E50">
        <v>70000</v>
      </c>
      <c r="F50">
        <f t="shared" si="1"/>
        <v>35000</v>
      </c>
    </row>
    <row r="51" spans="3:7" x14ac:dyDescent="0.25">
      <c r="C51">
        <v>9</v>
      </c>
      <c r="D51">
        <f>35000-100000</f>
        <v>-65000</v>
      </c>
      <c r="E51">
        <v>70000</v>
      </c>
      <c r="F51">
        <f t="shared" si="1"/>
        <v>135000</v>
      </c>
    </row>
    <row r="52" spans="3:7" x14ac:dyDescent="0.25">
      <c r="C52">
        <v>10</v>
      </c>
      <c r="D52">
        <v>35000</v>
      </c>
      <c r="E52">
        <f>70000-200000</f>
        <v>-130000</v>
      </c>
      <c r="F52">
        <f t="shared" si="1"/>
        <v>-165000</v>
      </c>
    </row>
    <row r="53" spans="3:7" x14ac:dyDescent="0.25">
      <c r="C53">
        <v>11</v>
      </c>
      <c r="D53">
        <v>35000</v>
      </c>
      <c r="E53">
        <v>70000</v>
      </c>
      <c r="F53">
        <f t="shared" si="1"/>
        <v>35000</v>
      </c>
    </row>
    <row r="54" spans="3:7" x14ac:dyDescent="0.25">
      <c r="C54">
        <v>12</v>
      </c>
      <c r="D54">
        <f>35000-100000</f>
        <v>-65000</v>
      </c>
      <c r="E54">
        <v>70000</v>
      </c>
      <c r="F54">
        <f t="shared" si="1"/>
        <v>135000</v>
      </c>
    </row>
    <row r="55" spans="3:7" x14ac:dyDescent="0.25">
      <c r="C55">
        <v>13</v>
      </c>
      <c r="D55">
        <v>35000</v>
      </c>
      <c r="E55">
        <v>70000</v>
      </c>
      <c r="F55">
        <f t="shared" si="1"/>
        <v>35000</v>
      </c>
    </row>
    <row r="56" spans="3:7" x14ac:dyDescent="0.25">
      <c r="C56">
        <v>14</v>
      </c>
      <c r="D56">
        <v>35000</v>
      </c>
      <c r="E56">
        <v>70000</v>
      </c>
      <c r="F56">
        <f t="shared" si="1"/>
        <v>35000</v>
      </c>
    </row>
    <row r="57" spans="3:7" x14ac:dyDescent="0.25">
      <c r="C57">
        <v>15</v>
      </c>
      <c r="D57">
        <v>35000</v>
      </c>
      <c r="E57">
        <v>70000</v>
      </c>
      <c r="F57">
        <f t="shared" si="1"/>
        <v>35000</v>
      </c>
    </row>
    <row r="58" spans="3:7" x14ac:dyDescent="0.25">
      <c r="C58" t="s">
        <v>28</v>
      </c>
      <c r="D58" s="2">
        <f>NPV(0.12,D43:D57)+D42</f>
        <v>-45189.391560494958</v>
      </c>
      <c r="E58" s="2">
        <f t="shared" ref="E58" si="3">NPV(0.12,E43:E57)+E42</f>
        <v>58770.051910124661</v>
      </c>
      <c r="F58" s="2"/>
    </row>
    <row r="60" spans="3:7" x14ac:dyDescent="0.25">
      <c r="C60" t="s">
        <v>1</v>
      </c>
      <c r="D60" t="s">
        <v>13</v>
      </c>
      <c r="E60" t="s">
        <v>27</v>
      </c>
      <c r="F60" t="s">
        <v>23</v>
      </c>
      <c r="G60" s="3">
        <f>IRR(F61:F85)</f>
        <v>0.41209263936344653</v>
      </c>
    </row>
    <row r="61" spans="3:7" x14ac:dyDescent="0.25">
      <c r="C61">
        <v>0</v>
      </c>
      <c r="D61">
        <v>-100000</v>
      </c>
      <c r="E61">
        <v>-200000</v>
      </c>
      <c r="F61">
        <f>E61-D61</f>
        <v>-100000</v>
      </c>
      <c r="G61" s="3"/>
    </row>
    <row r="62" spans="3:7" x14ac:dyDescent="0.25">
      <c r="C62">
        <v>1</v>
      </c>
      <c r="D62">
        <v>35000</v>
      </c>
      <c r="E62">
        <f>50000</f>
        <v>50000</v>
      </c>
      <c r="F62">
        <f t="shared" ref="F62:F85" si="4">E62-D62</f>
        <v>15000</v>
      </c>
    </row>
    <row r="63" spans="3:7" x14ac:dyDescent="0.25">
      <c r="C63">
        <v>2</v>
      </c>
      <c r="D63">
        <v>35000</v>
      </c>
      <c r="E63">
        <f>E62+5000</f>
        <v>55000</v>
      </c>
      <c r="F63">
        <f t="shared" si="4"/>
        <v>20000</v>
      </c>
    </row>
    <row r="64" spans="3:7" x14ac:dyDescent="0.25">
      <c r="C64">
        <v>3</v>
      </c>
      <c r="D64">
        <f>35000-100000</f>
        <v>-65000</v>
      </c>
      <c r="E64">
        <f t="shared" ref="E64" si="5">E63+5000</f>
        <v>60000</v>
      </c>
      <c r="F64">
        <f t="shared" si="4"/>
        <v>125000</v>
      </c>
    </row>
    <row r="65" spans="3:6" x14ac:dyDescent="0.25">
      <c r="C65">
        <v>4</v>
      </c>
      <c r="D65">
        <v>35000</v>
      </c>
      <c r="E65">
        <f>E64+5000</f>
        <v>65000</v>
      </c>
      <c r="F65">
        <f t="shared" si="4"/>
        <v>30000</v>
      </c>
    </row>
    <row r="66" spans="3:6" x14ac:dyDescent="0.25">
      <c r="C66">
        <v>5</v>
      </c>
      <c r="D66">
        <v>35000</v>
      </c>
      <c r="E66">
        <f>70000</f>
        <v>70000</v>
      </c>
      <c r="F66">
        <f t="shared" si="4"/>
        <v>35000</v>
      </c>
    </row>
    <row r="67" spans="3:6" x14ac:dyDescent="0.25">
      <c r="C67">
        <v>6</v>
      </c>
      <c r="D67">
        <f>35000-100000</f>
        <v>-65000</v>
      </c>
      <c r="E67">
        <v>70000</v>
      </c>
      <c r="F67">
        <f t="shared" si="4"/>
        <v>135000</v>
      </c>
    </row>
    <row r="68" spans="3:6" x14ac:dyDescent="0.25">
      <c r="C68">
        <v>7</v>
      </c>
      <c r="D68">
        <v>35000</v>
      </c>
      <c r="E68">
        <v>70000</v>
      </c>
      <c r="F68">
        <f t="shared" si="4"/>
        <v>35000</v>
      </c>
    </row>
    <row r="69" spans="3:6" x14ac:dyDescent="0.25">
      <c r="C69">
        <v>8</v>
      </c>
      <c r="D69">
        <v>35000</v>
      </c>
      <c r="E69">
        <f>70000-200000</f>
        <v>-130000</v>
      </c>
      <c r="F69">
        <f t="shared" si="4"/>
        <v>-165000</v>
      </c>
    </row>
    <row r="70" spans="3:6" x14ac:dyDescent="0.25">
      <c r="C70">
        <v>9</v>
      </c>
      <c r="D70">
        <f>35000-100000</f>
        <v>-65000</v>
      </c>
      <c r="E70">
        <v>70000</v>
      </c>
      <c r="F70">
        <f t="shared" si="4"/>
        <v>135000</v>
      </c>
    </row>
    <row r="71" spans="3:6" x14ac:dyDescent="0.25">
      <c r="C71">
        <v>10</v>
      </c>
      <c r="D71">
        <v>35000</v>
      </c>
      <c r="E71">
        <v>70000</v>
      </c>
      <c r="F71">
        <f t="shared" si="4"/>
        <v>35000</v>
      </c>
    </row>
    <row r="72" spans="3:6" x14ac:dyDescent="0.25">
      <c r="C72">
        <v>11</v>
      </c>
      <c r="D72">
        <v>35000</v>
      </c>
      <c r="E72">
        <v>70000</v>
      </c>
      <c r="F72">
        <f t="shared" si="4"/>
        <v>35000</v>
      </c>
    </row>
    <row r="73" spans="3:6" x14ac:dyDescent="0.25">
      <c r="C73">
        <v>12</v>
      </c>
      <c r="D73">
        <f>35000-100000</f>
        <v>-65000</v>
      </c>
      <c r="E73">
        <v>70000</v>
      </c>
      <c r="F73">
        <f t="shared" si="4"/>
        <v>135000</v>
      </c>
    </row>
    <row r="74" spans="3:6" x14ac:dyDescent="0.25">
      <c r="C74">
        <v>13</v>
      </c>
      <c r="D74">
        <v>35000</v>
      </c>
      <c r="E74">
        <v>70000</v>
      </c>
      <c r="F74">
        <f t="shared" si="4"/>
        <v>35000</v>
      </c>
    </row>
    <row r="75" spans="3:6" x14ac:dyDescent="0.25">
      <c r="C75">
        <v>14</v>
      </c>
      <c r="D75">
        <v>35000</v>
      </c>
      <c r="E75">
        <v>70000</v>
      </c>
      <c r="F75">
        <f t="shared" si="4"/>
        <v>35000</v>
      </c>
    </row>
    <row r="76" spans="3:6" x14ac:dyDescent="0.25">
      <c r="C76">
        <v>15</v>
      </c>
      <c r="D76">
        <f>35000-100000</f>
        <v>-65000</v>
      </c>
      <c r="E76">
        <v>70000</v>
      </c>
      <c r="F76">
        <f t="shared" si="4"/>
        <v>135000</v>
      </c>
    </row>
    <row r="77" spans="3:6" x14ac:dyDescent="0.25">
      <c r="C77">
        <v>16</v>
      </c>
      <c r="D77">
        <v>35000</v>
      </c>
      <c r="E77">
        <f>70000-200000</f>
        <v>-130000</v>
      </c>
      <c r="F77">
        <f t="shared" si="4"/>
        <v>-165000</v>
      </c>
    </row>
    <row r="78" spans="3:6" x14ac:dyDescent="0.25">
      <c r="C78">
        <v>17</v>
      </c>
      <c r="D78">
        <v>35000</v>
      </c>
      <c r="E78">
        <v>70000</v>
      </c>
      <c r="F78">
        <f t="shared" si="4"/>
        <v>35000</v>
      </c>
    </row>
    <row r="79" spans="3:6" x14ac:dyDescent="0.25">
      <c r="C79">
        <v>18</v>
      </c>
      <c r="D79">
        <f>35000-100000</f>
        <v>-65000</v>
      </c>
      <c r="E79">
        <v>70000</v>
      </c>
      <c r="F79">
        <f t="shared" si="4"/>
        <v>135000</v>
      </c>
    </row>
    <row r="80" spans="3:6" x14ac:dyDescent="0.25">
      <c r="C80">
        <v>19</v>
      </c>
      <c r="D80">
        <v>35000</v>
      </c>
      <c r="E80">
        <v>70000</v>
      </c>
      <c r="F80">
        <f t="shared" si="4"/>
        <v>35000</v>
      </c>
    </row>
    <row r="81" spans="2:7" x14ac:dyDescent="0.25">
      <c r="C81">
        <v>20</v>
      </c>
      <c r="D81">
        <v>35000</v>
      </c>
      <c r="E81">
        <v>70000</v>
      </c>
      <c r="F81">
        <f t="shared" si="4"/>
        <v>35000</v>
      </c>
    </row>
    <row r="82" spans="2:7" x14ac:dyDescent="0.25">
      <c r="C82">
        <v>21</v>
      </c>
      <c r="D82">
        <f>35000-100000</f>
        <v>-65000</v>
      </c>
      <c r="E82">
        <v>70000</v>
      </c>
      <c r="F82">
        <f t="shared" si="4"/>
        <v>135000</v>
      </c>
    </row>
    <row r="83" spans="2:7" x14ac:dyDescent="0.25">
      <c r="C83">
        <v>22</v>
      </c>
      <c r="D83">
        <v>35000</v>
      </c>
      <c r="E83">
        <v>70000</v>
      </c>
      <c r="F83">
        <f t="shared" si="4"/>
        <v>35000</v>
      </c>
    </row>
    <row r="84" spans="2:7" x14ac:dyDescent="0.25">
      <c r="C84">
        <v>23</v>
      </c>
      <c r="D84">
        <v>35000</v>
      </c>
      <c r="E84">
        <v>70000</v>
      </c>
      <c r="F84">
        <f t="shared" si="4"/>
        <v>35000</v>
      </c>
    </row>
    <row r="85" spans="2:7" x14ac:dyDescent="0.25">
      <c r="C85">
        <v>24</v>
      </c>
      <c r="D85">
        <v>35000</v>
      </c>
      <c r="E85">
        <v>70000</v>
      </c>
      <c r="F85">
        <f t="shared" si="4"/>
        <v>35000</v>
      </c>
    </row>
    <row r="86" spans="2:7" x14ac:dyDescent="0.25">
      <c r="C86" t="s">
        <v>28</v>
      </c>
      <c r="D86" s="2">
        <f>NPV(0.12,D62:D85)+D61</f>
        <v>-51648.141804899773</v>
      </c>
      <c r="E86" s="2">
        <f>NPV(0.12,E62:E85)+E61</f>
        <v>191390.68453081336</v>
      </c>
    </row>
    <row r="88" spans="2:7" x14ac:dyDescent="0.25">
      <c r="B88" t="s">
        <v>26</v>
      </c>
      <c r="C88" t="s">
        <v>1</v>
      </c>
      <c r="D88" t="s">
        <v>13</v>
      </c>
      <c r="E88" t="s">
        <v>24</v>
      </c>
      <c r="F88" t="s">
        <v>23</v>
      </c>
      <c r="G88" s="3">
        <f>IRR(F89:F109)</f>
        <v>0.19486269936230083</v>
      </c>
    </row>
    <row r="89" spans="2:7" x14ac:dyDescent="0.25">
      <c r="C89">
        <v>0</v>
      </c>
      <c r="D89">
        <v>-100000</v>
      </c>
      <c r="E89">
        <v>-200000</v>
      </c>
      <c r="F89">
        <f>E89-D89</f>
        <v>-100000</v>
      </c>
      <c r="G89" s="3"/>
    </row>
    <row r="90" spans="2:7" x14ac:dyDescent="0.25">
      <c r="C90">
        <v>1</v>
      </c>
      <c r="D90">
        <v>35000</v>
      </c>
      <c r="E90">
        <f>50000</f>
        <v>50000</v>
      </c>
      <c r="F90">
        <f t="shared" ref="F90:F109" si="6">E90-D90</f>
        <v>15000</v>
      </c>
    </row>
    <row r="91" spans="2:7" x14ac:dyDescent="0.25">
      <c r="C91">
        <v>2</v>
      </c>
      <c r="D91">
        <v>35000</v>
      </c>
      <c r="E91">
        <f>E90+5000</f>
        <v>55000</v>
      </c>
      <c r="F91">
        <f t="shared" si="6"/>
        <v>20000</v>
      </c>
    </row>
    <row r="92" spans="2:7" x14ac:dyDescent="0.25">
      <c r="C92">
        <v>3</v>
      </c>
      <c r="D92">
        <v>35000</v>
      </c>
      <c r="E92">
        <f t="shared" ref="E92:E93" si="7">E91+5000</f>
        <v>60000</v>
      </c>
      <c r="F92">
        <f t="shared" si="6"/>
        <v>25000</v>
      </c>
    </row>
    <row r="93" spans="2:7" x14ac:dyDescent="0.25">
      <c r="C93">
        <v>4</v>
      </c>
      <c r="D93">
        <f>35000-100000</f>
        <v>-65000</v>
      </c>
      <c r="E93">
        <f t="shared" si="7"/>
        <v>65000</v>
      </c>
      <c r="F93">
        <f t="shared" si="6"/>
        <v>130000</v>
      </c>
    </row>
    <row r="94" spans="2:7" x14ac:dyDescent="0.25">
      <c r="C94">
        <v>5</v>
      </c>
      <c r="D94">
        <v>35000</v>
      </c>
      <c r="E94">
        <f>70000-200000</f>
        <v>-130000</v>
      </c>
      <c r="F94">
        <f t="shared" si="6"/>
        <v>-165000</v>
      </c>
    </row>
    <row r="95" spans="2:7" x14ac:dyDescent="0.25">
      <c r="C95">
        <v>6</v>
      </c>
      <c r="D95">
        <v>35000</v>
      </c>
      <c r="E95">
        <v>70000</v>
      </c>
      <c r="F95">
        <f t="shared" si="6"/>
        <v>35000</v>
      </c>
    </row>
    <row r="96" spans="2:7" x14ac:dyDescent="0.25">
      <c r="C96">
        <v>7</v>
      </c>
      <c r="D96">
        <v>35000</v>
      </c>
      <c r="E96">
        <v>70000</v>
      </c>
      <c r="F96">
        <f t="shared" si="6"/>
        <v>35000</v>
      </c>
    </row>
    <row r="97" spans="3:7" x14ac:dyDescent="0.25">
      <c r="C97">
        <v>8</v>
      </c>
      <c r="D97">
        <f>35000-100000</f>
        <v>-65000</v>
      </c>
      <c r="E97">
        <v>70000</v>
      </c>
      <c r="F97">
        <f t="shared" si="6"/>
        <v>135000</v>
      </c>
    </row>
    <row r="98" spans="3:7" x14ac:dyDescent="0.25">
      <c r="C98">
        <v>9</v>
      </c>
      <c r="D98">
        <v>35000</v>
      </c>
      <c r="E98">
        <v>70000</v>
      </c>
      <c r="F98">
        <f t="shared" si="6"/>
        <v>35000</v>
      </c>
    </row>
    <row r="99" spans="3:7" x14ac:dyDescent="0.25">
      <c r="C99">
        <v>10</v>
      </c>
      <c r="D99">
        <v>35000</v>
      </c>
      <c r="E99">
        <f>70000-200000</f>
        <v>-130000</v>
      </c>
      <c r="F99">
        <f t="shared" si="6"/>
        <v>-165000</v>
      </c>
    </row>
    <row r="100" spans="3:7" x14ac:dyDescent="0.25">
      <c r="C100">
        <v>11</v>
      </c>
      <c r="D100">
        <v>35000</v>
      </c>
      <c r="E100">
        <v>70000</v>
      </c>
      <c r="F100">
        <f t="shared" si="6"/>
        <v>35000</v>
      </c>
    </row>
    <row r="101" spans="3:7" x14ac:dyDescent="0.25">
      <c r="C101">
        <v>12</v>
      </c>
      <c r="D101">
        <f>35000-100000</f>
        <v>-65000</v>
      </c>
      <c r="E101">
        <v>70000</v>
      </c>
      <c r="F101">
        <f t="shared" si="6"/>
        <v>135000</v>
      </c>
    </row>
    <row r="102" spans="3:7" x14ac:dyDescent="0.25">
      <c r="C102">
        <v>13</v>
      </c>
      <c r="D102">
        <v>35000</v>
      </c>
      <c r="E102">
        <v>70000</v>
      </c>
      <c r="F102">
        <f t="shared" si="6"/>
        <v>35000</v>
      </c>
    </row>
    <row r="103" spans="3:7" x14ac:dyDescent="0.25">
      <c r="C103">
        <v>14</v>
      </c>
      <c r="D103">
        <v>35000</v>
      </c>
      <c r="E103">
        <v>70000</v>
      </c>
      <c r="F103">
        <f t="shared" si="6"/>
        <v>35000</v>
      </c>
    </row>
    <row r="104" spans="3:7" x14ac:dyDescent="0.25">
      <c r="C104">
        <v>15</v>
      </c>
      <c r="D104">
        <v>35000</v>
      </c>
      <c r="E104">
        <f>70000-200000</f>
        <v>-130000</v>
      </c>
      <c r="F104">
        <f t="shared" si="6"/>
        <v>-165000</v>
      </c>
    </row>
    <row r="105" spans="3:7" x14ac:dyDescent="0.25">
      <c r="C105">
        <v>16</v>
      </c>
      <c r="D105">
        <f>35000-100000</f>
        <v>-65000</v>
      </c>
      <c r="E105">
        <v>70000</v>
      </c>
      <c r="F105">
        <f t="shared" si="6"/>
        <v>135000</v>
      </c>
    </row>
    <row r="106" spans="3:7" x14ac:dyDescent="0.25">
      <c r="C106">
        <v>17</v>
      </c>
      <c r="D106">
        <v>35000</v>
      </c>
      <c r="E106">
        <v>70000</v>
      </c>
      <c r="F106">
        <f t="shared" si="6"/>
        <v>35000</v>
      </c>
    </row>
    <row r="107" spans="3:7" x14ac:dyDescent="0.25">
      <c r="C107">
        <v>18</v>
      </c>
      <c r="D107">
        <v>35000</v>
      </c>
      <c r="E107">
        <v>70000</v>
      </c>
      <c r="F107">
        <f t="shared" si="6"/>
        <v>35000</v>
      </c>
    </row>
    <row r="108" spans="3:7" x14ac:dyDescent="0.25">
      <c r="C108">
        <v>19</v>
      </c>
      <c r="D108">
        <v>35000</v>
      </c>
      <c r="E108">
        <v>70000</v>
      </c>
      <c r="F108">
        <f t="shared" si="6"/>
        <v>35000</v>
      </c>
    </row>
    <row r="109" spans="3:7" x14ac:dyDescent="0.25">
      <c r="C109">
        <v>20</v>
      </c>
      <c r="D109">
        <v>35000</v>
      </c>
      <c r="E109">
        <v>70000</v>
      </c>
      <c r="F109">
        <f t="shared" si="6"/>
        <v>35000</v>
      </c>
    </row>
    <row r="110" spans="3:7" x14ac:dyDescent="0.25">
      <c r="C110" t="s">
        <v>28</v>
      </c>
      <c r="D110" s="2">
        <f>NPV(0.12,D90:D109)+D89</f>
        <v>15510.720734203293</v>
      </c>
      <c r="E110" s="2">
        <f>NPV(0.12,E90:E109)+E89</f>
        <v>68331.339097666205</v>
      </c>
    </row>
    <row r="112" spans="3:7" x14ac:dyDescent="0.25">
      <c r="C112" t="s">
        <v>1</v>
      </c>
      <c r="D112" t="s">
        <v>13</v>
      </c>
      <c r="E112" t="s">
        <v>27</v>
      </c>
      <c r="F112" t="s">
        <v>23</v>
      </c>
      <c r="G112" s="3">
        <f>IRR(F113:F121)</f>
        <v>0.32237120959357601</v>
      </c>
    </row>
    <row r="113" spans="3:7" x14ac:dyDescent="0.25">
      <c r="C113">
        <v>0</v>
      </c>
      <c r="D113">
        <v>-100000</v>
      </c>
      <c r="E113">
        <v>-200000</v>
      </c>
      <c r="F113">
        <f>E113-D113</f>
        <v>-100000</v>
      </c>
      <c r="G113" s="3"/>
    </row>
    <row r="114" spans="3:7" x14ac:dyDescent="0.25">
      <c r="C114">
        <v>1</v>
      </c>
      <c r="D114">
        <v>35000</v>
      </c>
      <c r="E114">
        <f>50000</f>
        <v>50000</v>
      </c>
      <c r="F114">
        <f t="shared" ref="F114:F137" si="8">E114-D114</f>
        <v>15000</v>
      </c>
    </row>
    <row r="115" spans="3:7" x14ac:dyDescent="0.25">
      <c r="C115">
        <v>2</v>
      </c>
      <c r="D115">
        <v>35000</v>
      </c>
      <c r="E115">
        <f>E114+5000</f>
        <v>55000</v>
      </c>
      <c r="F115">
        <f t="shared" si="8"/>
        <v>20000</v>
      </c>
    </row>
    <row r="116" spans="3:7" x14ac:dyDescent="0.25">
      <c r="C116">
        <v>3</v>
      </c>
      <c r="D116">
        <v>35000</v>
      </c>
      <c r="E116">
        <f t="shared" ref="E116:E117" si="9">E115+5000</f>
        <v>60000</v>
      </c>
      <c r="F116">
        <f t="shared" si="8"/>
        <v>25000</v>
      </c>
    </row>
    <row r="117" spans="3:7" x14ac:dyDescent="0.25">
      <c r="C117">
        <v>4</v>
      </c>
      <c r="D117">
        <f>35000-100000</f>
        <v>-65000</v>
      </c>
      <c r="E117">
        <f>E116+5000</f>
        <v>65000</v>
      </c>
      <c r="F117">
        <f t="shared" si="8"/>
        <v>130000</v>
      </c>
    </row>
    <row r="118" spans="3:7" x14ac:dyDescent="0.25">
      <c r="C118">
        <v>5</v>
      </c>
      <c r="D118">
        <v>35000</v>
      </c>
      <c r="E118">
        <f>70000</f>
        <v>70000</v>
      </c>
      <c r="F118">
        <f t="shared" si="8"/>
        <v>35000</v>
      </c>
    </row>
    <row r="119" spans="3:7" x14ac:dyDescent="0.25">
      <c r="C119">
        <v>6</v>
      </c>
      <c r="D119">
        <v>35000</v>
      </c>
      <c r="E119">
        <v>70000</v>
      </c>
      <c r="F119">
        <f t="shared" si="8"/>
        <v>35000</v>
      </c>
    </row>
    <row r="120" spans="3:7" x14ac:dyDescent="0.25">
      <c r="C120">
        <v>7</v>
      </c>
      <c r="D120">
        <v>35000</v>
      </c>
      <c r="E120">
        <v>70000</v>
      </c>
      <c r="F120">
        <f t="shared" si="8"/>
        <v>35000</v>
      </c>
    </row>
    <row r="121" spans="3:7" x14ac:dyDescent="0.25">
      <c r="C121">
        <v>8</v>
      </c>
      <c r="D121">
        <f>35000</f>
        <v>35000</v>
      </c>
      <c r="E121">
        <f>70000</f>
        <v>70000</v>
      </c>
      <c r="F121">
        <f t="shared" si="8"/>
        <v>35000</v>
      </c>
    </row>
    <row r="138" spans="3:5" x14ac:dyDescent="0.25">
      <c r="C138" t="s">
        <v>28</v>
      </c>
      <c r="D138" s="2">
        <f>NPV(0.12,D114:D137)+D113</f>
        <v>10315.583998867442</v>
      </c>
      <c r="E138" s="2">
        <f>NPV(0.12,E114:E137)+E113</f>
        <v>107624.33978813462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Engineering Lab. Account</cp:lastModifiedBy>
  <dcterms:created xsi:type="dcterms:W3CDTF">2015-10-20T17:46:39Z</dcterms:created>
  <dcterms:modified xsi:type="dcterms:W3CDTF">2015-10-20T18:53:40Z</dcterms:modified>
</cp:coreProperties>
</file>